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'Sheet1'!$A$1:$D$74</definedName>
  </definedNames>
  <calcPr fullCalcOnLoad="1"/>
</workbook>
</file>

<file path=xl/sharedStrings.xml><?xml version="1.0" encoding="utf-8"?>
<sst xmlns="http://schemas.openxmlformats.org/spreadsheetml/2006/main" count="80" uniqueCount="76">
  <si>
    <t>ChØ tiªu</t>
  </si>
  <si>
    <t>Néi dung</t>
  </si>
  <si>
    <t>II</t>
  </si>
  <si>
    <t>IV</t>
  </si>
  <si>
    <t>VI</t>
  </si>
  <si>
    <t>STT</t>
  </si>
  <si>
    <t>TiÒn mÆt</t>
  </si>
  <si>
    <t>C¸c kho¶n ®Çu t­ tµi chÝnh ng¾n h¹n</t>
  </si>
  <si>
    <t>C¸c kho¶n ph¶i thu</t>
  </si>
  <si>
    <t>Hµng tån kho</t>
  </si>
  <si>
    <t>Tµi s¶n cè ®Þnh vµ ®Çu t­ tµi chÝnh dµi h¹n</t>
  </si>
  <si>
    <t>- Nguyªn gi¸ tµi s¶n cè ®Þnh h÷u h×nh</t>
  </si>
  <si>
    <t>C¸c kho¶n ®Çu t­ tµi chÝnh dµi h¹n</t>
  </si>
  <si>
    <t>Chi phÝ XDCB dë dang</t>
  </si>
  <si>
    <t>C¸c kho¶n ký quü, ký c­îc dµi h¹n</t>
  </si>
  <si>
    <t>Chi phÝ tr¶ tr­íc dµi h¹n</t>
  </si>
  <si>
    <t>C¸c chi phÝ kh¸c</t>
  </si>
  <si>
    <t>Tæng céng tµi s¶n</t>
  </si>
  <si>
    <t>Nî ph¶i tr¶</t>
  </si>
  <si>
    <t>Nî ng¾n h¹n</t>
  </si>
  <si>
    <t>Nî dµi h¹n</t>
  </si>
  <si>
    <t>Nî kh¸c</t>
  </si>
  <si>
    <t>V</t>
  </si>
  <si>
    <t>Nguån vèn chñ së h÷u</t>
  </si>
  <si>
    <t>Nguån vèn vµ quü</t>
  </si>
  <si>
    <t>Nguån kinh phÝ</t>
  </si>
  <si>
    <t>Tæng nguån vèn</t>
  </si>
  <si>
    <t>III</t>
  </si>
  <si>
    <t>C«ng ty CPTM vµ vËn t¶i Petrolimex Hµ Néi</t>
  </si>
  <si>
    <t>MÉu sè CBTT-03</t>
  </si>
  <si>
    <t>B¶ng c©n ®èi kÕ to¸n</t>
  </si>
  <si>
    <t xml:space="preserve">I.A. </t>
  </si>
  <si>
    <t>Kú b¸o c¸o</t>
  </si>
  <si>
    <t>Luü kÕ</t>
  </si>
  <si>
    <t>Doanh thu b¸n hµng vµ dÞch vô</t>
  </si>
  <si>
    <t>C¸c kho¶n gi¶m trõ</t>
  </si>
  <si>
    <t>Doanh thu thuÇn vÒ b¸n hµng vµ dÞch vô</t>
  </si>
  <si>
    <t>Gi¸ vèn hµng b¸n</t>
  </si>
  <si>
    <t>LN gép vÒ b¸n hµng vµ cung cÊp dÞch vô</t>
  </si>
  <si>
    <t>Doanh thu ho¹t ®éng ®Çu t­ tµi chÝnh</t>
  </si>
  <si>
    <t>Chi phÝ tõ ho¹t ®éng ®Çu t­ tµi chÝnh</t>
  </si>
  <si>
    <t>Lîi nhuËn tõ ho¹t ®éng tµi chÝnh</t>
  </si>
  <si>
    <t>Chi phÝ b¸n hµng</t>
  </si>
  <si>
    <t>Chi phÝ qu¶n lý doanh nghiÖp</t>
  </si>
  <si>
    <t>Doanh thu kh¸c</t>
  </si>
  <si>
    <t>Chi phÝ kh¸c</t>
  </si>
  <si>
    <t>Lîi nhuËn kh¸c</t>
  </si>
  <si>
    <t>Lîi nhuËn tr­íc thuÕ</t>
  </si>
  <si>
    <t>ThuÕ thu  nhËp ph¶i nép</t>
  </si>
  <si>
    <t>Lîi nhuËn sau thuÕ</t>
  </si>
  <si>
    <t>Thu nhËp trªn mçi cæ phiÕu</t>
  </si>
  <si>
    <t>Cæ tøc trªn mçi cæ phiÕu</t>
  </si>
  <si>
    <t>III. C¸c chØ tiªu tµi chÝnh c¬ b¶n (n»m ë sheet 2)</t>
  </si>
  <si>
    <t>Tµi s¶n l­u ®éng vµ ®Çu t­ ng¾n h¹n</t>
  </si>
  <si>
    <t>Sè d­ ®Çu kú</t>
  </si>
  <si>
    <t>Sè d­ cuèi kú</t>
  </si>
  <si>
    <t>Tµi s¶n l­u ®éng kh¸c</t>
  </si>
  <si>
    <t>- Gi¸ trÞ hao mßn luü kÕ TSC§ v« h×nh</t>
  </si>
  <si>
    <t>- Nguyªn gi¸ tµi s¶n cè ®Þnh v« h×nh</t>
  </si>
  <si>
    <t>- Nguån vèn kinh doanh</t>
  </si>
  <si>
    <t>- Cæ phiÕu quü</t>
  </si>
  <si>
    <t>- ThÆng d­ vèn</t>
  </si>
  <si>
    <t>-  C¸c quü</t>
  </si>
  <si>
    <t>- Lîi nhuËn ch­a ph©n phèi</t>
  </si>
  <si>
    <t>(35 295 049 058)</t>
  </si>
  <si>
    <t>(710 626 496)</t>
  </si>
  <si>
    <t>II.A  KÕ qu¶ ho¹t ®éng s¶n xuÊt kinh doanh</t>
  </si>
  <si>
    <t xml:space="preserve">                       Phô lôc sè 01</t>
  </si>
  <si>
    <t>Bé tµi chÝnh h­íng dÉn vÒ viÖc C«ng bè th«ng tin trªn thÞ tr­êng chøng kho¸n )</t>
  </si>
  <si>
    <t xml:space="preserve">                  Tæng c«ng ty x¨ng dÇu viÖt nam</t>
  </si>
  <si>
    <t xml:space="preserve">                   Gi¸m ®èc c«ng ty</t>
  </si>
  <si>
    <t xml:space="preserve">( Ban hµng kÌm theo Th«ng t­ sè 38/2007/TT-BTC ngµy 18/04/2007 cña Bé tr­ëng </t>
  </si>
  <si>
    <r>
      <t>B¸o c¸o tµi chÝnh tãm t¾t</t>
    </r>
    <r>
      <rPr>
        <sz val="12"/>
        <rFont val=".VnTime"/>
        <family val="2"/>
      </rPr>
      <t xml:space="preserve">
(Quý II n¨m 2007 )</t>
    </r>
  </si>
  <si>
    <t>(38 152 668 675)</t>
  </si>
  <si>
    <t>(688 781 619)</t>
  </si>
  <si>
    <t xml:space="preserve">                 Ngµy 24 th¸ng 7 n¨m2007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</si>
</sst>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###"/>
  </numFmts>
  <fonts count="13">
    <font>
      <sz val="10"/>
      <name val="Arial"/>
      <family val="0"/>
    </font>
    <font>
      <sz val="12"/>
      <name val=".VnTime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b/>
      <sz val="12"/>
      <name val=".VnTimeH"/>
      <family val="2"/>
    </font>
    <font>
      <sz val="9"/>
      <name val=".VnTime"/>
      <family val="2"/>
    </font>
    <font>
      <b/>
      <sz val="10"/>
      <name val=".VnTimeH"/>
      <family val="2"/>
    </font>
    <font>
      <i/>
      <sz val="12"/>
      <name val=".VnTime"/>
      <family val="2"/>
    </font>
    <font>
      <i/>
      <sz val="9"/>
      <name val=".VnTime"/>
      <family val="2"/>
    </font>
    <font>
      <sz val="9"/>
      <name val=".VnTimeH"/>
      <family val="2"/>
    </font>
    <font>
      <b/>
      <sz val="11"/>
      <name val=".VnTimeH"/>
      <family val="2"/>
    </font>
    <font>
      <b/>
      <i/>
      <sz val="11"/>
      <name val=".VnTime"/>
      <family val="2"/>
    </font>
    <font>
      <sz val="11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 quotePrefix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left"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164" fontId="11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164" fontId="12" fillId="0" borderId="1" xfId="0" applyNumberFormat="1" applyFon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C8" sqref="C8"/>
    </sheetView>
  </sheetViews>
  <sheetFormatPr defaultColWidth="9.140625" defaultRowHeight="12.75"/>
  <cols>
    <col min="1" max="1" width="5.7109375" style="4" customWidth="1"/>
    <col min="2" max="2" width="45.7109375" style="1" customWidth="1"/>
    <col min="3" max="3" width="21.8515625" style="1" customWidth="1"/>
    <col min="4" max="4" width="19.8515625" style="1" customWidth="1"/>
    <col min="5" max="16384" width="9.140625" style="1" customWidth="1"/>
  </cols>
  <sheetData>
    <row r="1" spans="1:4" ht="18" customHeight="1">
      <c r="A1" s="25" t="s">
        <v>29</v>
      </c>
      <c r="B1" s="25"/>
      <c r="D1" s="11" t="s">
        <v>67</v>
      </c>
    </row>
    <row r="2" spans="1:4" ht="18" customHeight="1">
      <c r="A2" s="17" t="s">
        <v>71</v>
      </c>
      <c r="B2" s="10"/>
      <c r="D2" s="11"/>
    </row>
    <row r="3" spans="1:4" ht="12" customHeight="1">
      <c r="A3" s="17" t="s">
        <v>68</v>
      </c>
      <c r="B3" s="10"/>
      <c r="D3" s="11"/>
    </row>
    <row r="4" spans="1:4" ht="6" customHeight="1">
      <c r="A4" s="17"/>
      <c r="B4" s="10"/>
      <c r="D4" s="11"/>
    </row>
    <row r="5" spans="1:2" ht="15.75">
      <c r="A5" s="29" t="s">
        <v>69</v>
      </c>
      <c r="B5" s="29"/>
    </row>
    <row r="6" spans="1:2" ht="15.75">
      <c r="A6" s="30" t="s">
        <v>28</v>
      </c>
      <c r="B6" s="30"/>
    </row>
    <row r="10" ht="5.25" customHeight="1"/>
    <row r="11" spans="1:4" ht="31.5" customHeight="1">
      <c r="A11" s="28" t="s">
        <v>72</v>
      </c>
      <c r="B11" s="26"/>
      <c r="C11" s="26"/>
      <c r="D11" s="26"/>
    </row>
    <row r="12" spans="1:2" ht="15.75">
      <c r="A12" s="6" t="s">
        <v>31</v>
      </c>
      <c r="B12" s="12" t="s">
        <v>30</v>
      </c>
    </row>
    <row r="13" ht="15">
      <c r="C13" s="19"/>
    </row>
    <row r="14" spans="1:4" s="6" customFormat="1" ht="15.75">
      <c r="A14" s="5" t="s">
        <v>5</v>
      </c>
      <c r="B14" s="5" t="s">
        <v>1</v>
      </c>
      <c r="C14" s="5" t="s">
        <v>54</v>
      </c>
      <c r="D14" s="5" t="s">
        <v>55</v>
      </c>
    </row>
    <row r="15" spans="1:4" ht="15">
      <c r="A15" s="9" t="s">
        <v>2</v>
      </c>
      <c r="B15" s="7" t="s">
        <v>53</v>
      </c>
      <c r="C15" s="22">
        <f>C16+C18+C19+C20</f>
        <v>22773307453</v>
      </c>
      <c r="D15" s="22">
        <f>D16+D17+D18+D19+D20</f>
        <v>23458141636</v>
      </c>
    </row>
    <row r="16" spans="1:4" ht="15">
      <c r="A16" s="3">
        <v>1</v>
      </c>
      <c r="B16" s="2" t="s">
        <v>6</v>
      </c>
      <c r="C16" s="23">
        <v>3110878502</v>
      </c>
      <c r="D16" s="23">
        <v>4297945776</v>
      </c>
    </row>
    <row r="17" spans="1:4" ht="15">
      <c r="A17" s="3">
        <v>2</v>
      </c>
      <c r="B17" s="2" t="s">
        <v>7</v>
      </c>
      <c r="C17" s="23"/>
      <c r="D17" s="23">
        <v>838385548</v>
      </c>
    </row>
    <row r="18" spans="1:4" ht="15">
      <c r="A18" s="3">
        <v>3</v>
      </c>
      <c r="B18" s="2" t="s">
        <v>8</v>
      </c>
      <c r="C18" s="23">
        <v>15491086986</v>
      </c>
      <c r="D18" s="23">
        <v>13834929902</v>
      </c>
    </row>
    <row r="19" spans="1:4" ht="15">
      <c r="A19" s="3">
        <v>4</v>
      </c>
      <c r="B19" s="2" t="s">
        <v>9</v>
      </c>
      <c r="C19" s="23">
        <v>1945608962</v>
      </c>
      <c r="D19" s="23">
        <v>2537583009</v>
      </c>
    </row>
    <row r="20" spans="1:4" ht="15">
      <c r="A20" s="3">
        <v>5</v>
      </c>
      <c r="B20" s="2" t="s">
        <v>56</v>
      </c>
      <c r="C20" s="23">
        <v>2225733003</v>
      </c>
      <c r="D20" s="23">
        <v>1949297401</v>
      </c>
    </row>
    <row r="21" spans="1:4" ht="15">
      <c r="A21" s="9" t="s">
        <v>2</v>
      </c>
      <c r="B21" s="7" t="s">
        <v>10</v>
      </c>
      <c r="C21" s="22">
        <f>C22+C27+C28+C29+C30+C31</f>
        <v>30684835102</v>
      </c>
      <c r="D21" s="22">
        <f>D22+D27+D28+D29+D30+D31</f>
        <v>28479317503</v>
      </c>
    </row>
    <row r="22" spans="1:4" ht="15">
      <c r="A22" s="3">
        <v>1</v>
      </c>
      <c r="B22" s="2" t="s">
        <v>10</v>
      </c>
      <c r="C22" s="23">
        <f>C23-35295049058</f>
        <v>24903994576</v>
      </c>
      <c r="D22" s="23">
        <v>22074887387</v>
      </c>
    </row>
    <row r="23" spans="1:4" ht="15">
      <c r="A23" s="3"/>
      <c r="B23" s="8" t="s">
        <v>11</v>
      </c>
      <c r="C23" s="23">
        <v>60199043634</v>
      </c>
      <c r="D23" s="23">
        <v>60227556062</v>
      </c>
    </row>
    <row r="24" spans="1:4" ht="15">
      <c r="A24" s="3"/>
      <c r="B24" s="8" t="s">
        <v>57</v>
      </c>
      <c r="C24" s="24" t="s">
        <v>64</v>
      </c>
      <c r="D24" s="24" t="s">
        <v>73</v>
      </c>
    </row>
    <row r="25" spans="1:4" ht="15">
      <c r="A25" s="3"/>
      <c r="B25" s="8" t="s">
        <v>58</v>
      </c>
      <c r="C25" s="23"/>
      <c r="D25" s="23"/>
    </row>
    <row r="26" spans="1:4" ht="15">
      <c r="A26" s="3"/>
      <c r="B26" s="8" t="s">
        <v>57</v>
      </c>
      <c r="C26" s="23"/>
      <c r="D26" s="23"/>
    </row>
    <row r="27" spans="1:4" ht="15">
      <c r="A27" s="3">
        <v>2</v>
      </c>
      <c r="B27" s="2" t="s">
        <v>12</v>
      </c>
      <c r="C27" s="23">
        <v>5734320526</v>
      </c>
      <c r="D27" s="23">
        <v>5734320526</v>
      </c>
    </row>
    <row r="28" spans="1:4" ht="15">
      <c r="A28" s="3">
        <v>3</v>
      </c>
      <c r="B28" s="2" t="s">
        <v>13</v>
      </c>
      <c r="C28" s="23">
        <v>5600000</v>
      </c>
      <c r="D28" s="23">
        <v>531134605</v>
      </c>
    </row>
    <row r="29" spans="1:4" ht="15">
      <c r="A29" s="3">
        <v>4</v>
      </c>
      <c r="B29" s="2" t="s">
        <v>14</v>
      </c>
      <c r="C29" s="23"/>
      <c r="D29" s="23"/>
    </row>
    <row r="30" spans="1:4" ht="15">
      <c r="A30" s="3">
        <v>5</v>
      </c>
      <c r="B30" s="2" t="s">
        <v>15</v>
      </c>
      <c r="C30" s="23"/>
      <c r="D30" s="23"/>
    </row>
    <row r="31" spans="1:4" ht="15">
      <c r="A31" s="3">
        <v>6</v>
      </c>
      <c r="B31" s="2" t="s">
        <v>16</v>
      </c>
      <c r="C31" s="23">
        <v>40920000</v>
      </c>
      <c r="D31" s="23">
        <v>138974985</v>
      </c>
    </row>
    <row r="32" spans="1:4" ht="15">
      <c r="A32" s="9" t="s">
        <v>27</v>
      </c>
      <c r="B32" s="7" t="s">
        <v>17</v>
      </c>
      <c r="C32" s="22">
        <f>C21+C15</f>
        <v>53458142555</v>
      </c>
      <c r="D32" s="22">
        <f>D21+D15</f>
        <v>51937459139</v>
      </c>
    </row>
    <row r="33" spans="1:4" ht="15">
      <c r="A33" s="9" t="s">
        <v>3</v>
      </c>
      <c r="B33" s="7" t="s">
        <v>18</v>
      </c>
      <c r="C33" s="22">
        <f>C34+C35+C36</f>
        <v>20750483887</v>
      </c>
      <c r="D33" s="22">
        <f>D34+D35+D36</f>
        <v>19799592199</v>
      </c>
    </row>
    <row r="34" spans="1:4" ht="15">
      <c r="A34" s="3">
        <v>1</v>
      </c>
      <c r="B34" s="2" t="s">
        <v>19</v>
      </c>
      <c r="C34" s="23">
        <v>20746823887</v>
      </c>
      <c r="D34" s="23">
        <v>19794732199</v>
      </c>
    </row>
    <row r="35" spans="1:4" ht="15">
      <c r="A35" s="3">
        <v>2</v>
      </c>
      <c r="B35" s="2" t="s">
        <v>20</v>
      </c>
      <c r="C35" s="23"/>
      <c r="D35" s="23"/>
    </row>
    <row r="36" spans="1:4" ht="15">
      <c r="A36" s="3">
        <v>3</v>
      </c>
      <c r="B36" s="2" t="s">
        <v>21</v>
      </c>
      <c r="C36" s="23">
        <v>3660000</v>
      </c>
      <c r="D36" s="23">
        <v>4860000</v>
      </c>
    </row>
    <row r="37" spans="1:4" ht="15">
      <c r="A37" s="9" t="s">
        <v>22</v>
      </c>
      <c r="B37" s="7" t="s">
        <v>23</v>
      </c>
      <c r="C37" s="22">
        <f>C38-710626496</f>
        <v>32707658668</v>
      </c>
      <c r="D37" s="22">
        <v>32137866940</v>
      </c>
    </row>
    <row r="38" spans="1:4" ht="15">
      <c r="A38" s="3">
        <v>1</v>
      </c>
      <c r="B38" s="2" t="s">
        <v>24</v>
      </c>
      <c r="C38" s="23">
        <f>C39+C42+C43</f>
        <v>33418285164</v>
      </c>
      <c r="D38" s="23">
        <f>D39+D42+D43</f>
        <v>32826648559</v>
      </c>
    </row>
    <row r="39" spans="1:4" ht="15">
      <c r="A39" s="3"/>
      <c r="B39" s="8" t="s">
        <v>59</v>
      </c>
      <c r="C39" s="23">
        <v>28336566099</v>
      </c>
      <c r="D39" s="23">
        <v>28336566099</v>
      </c>
    </row>
    <row r="40" spans="1:4" ht="15">
      <c r="A40" s="3"/>
      <c r="B40" s="8" t="s">
        <v>60</v>
      </c>
      <c r="C40" s="23"/>
      <c r="D40" s="23"/>
    </row>
    <row r="41" spans="1:4" ht="15">
      <c r="A41" s="3"/>
      <c r="B41" s="8" t="s">
        <v>61</v>
      </c>
      <c r="C41" s="23"/>
      <c r="D41" s="23"/>
    </row>
    <row r="42" spans="1:4" ht="15">
      <c r="A42" s="3"/>
      <c r="B42" s="8" t="s">
        <v>62</v>
      </c>
      <c r="C42" s="23">
        <v>1164378848</v>
      </c>
      <c r="D42" s="23">
        <v>2145499188</v>
      </c>
    </row>
    <row r="43" spans="1:4" ht="15">
      <c r="A43" s="3"/>
      <c r="B43" s="8" t="s">
        <v>63</v>
      </c>
      <c r="C43" s="23">
        <v>3917340217</v>
      </c>
      <c r="D43" s="23">
        <v>2344583272</v>
      </c>
    </row>
    <row r="44" spans="1:4" ht="15">
      <c r="A44" s="3">
        <v>2</v>
      </c>
      <c r="B44" s="2" t="s">
        <v>25</v>
      </c>
      <c r="C44" s="24" t="s">
        <v>65</v>
      </c>
      <c r="D44" s="24" t="s">
        <v>74</v>
      </c>
    </row>
    <row r="45" spans="1:4" ht="15">
      <c r="A45" s="9" t="s">
        <v>4</v>
      </c>
      <c r="B45" s="7" t="s">
        <v>26</v>
      </c>
      <c r="C45" s="22">
        <f>C33+C37</f>
        <v>53458142555</v>
      </c>
      <c r="D45" s="22">
        <f>D33+D37</f>
        <v>51937459139</v>
      </c>
    </row>
    <row r="46" spans="1:4" ht="15">
      <c r="A46" s="13"/>
      <c r="B46" s="14"/>
      <c r="C46" s="14"/>
      <c r="D46" s="14"/>
    </row>
    <row r="47" spans="1:4" ht="15">
      <c r="A47" s="13"/>
      <c r="B47" s="14"/>
      <c r="C47" s="14"/>
      <c r="D47" s="14"/>
    </row>
    <row r="50" spans="1:4" ht="15.75">
      <c r="A50" s="27" t="s">
        <v>66</v>
      </c>
      <c r="B50" s="27"/>
      <c r="C50" s="27"/>
      <c r="D50" s="27"/>
    </row>
    <row r="52" spans="1:4" s="6" customFormat="1" ht="18" customHeight="1">
      <c r="A52" s="5" t="s">
        <v>5</v>
      </c>
      <c r="B52" s="5" t="s">
        <v>0</v>
      </c>
      <c r="C52" s="5" t="s">
        <v>32</v>
      </c>
      <c r="D52" s="5" t="s">
        <v>33</v>
      </c>
    </row>
    <row r="53" spans="1:4" ht="18" customHeight="1">
      <c r="A53" s="3">
        <v>1</v>
      </c>
      <c r="B53" s="2" t="s">
        <v>34</v>
      </c>
      <c r="C53" s="18">
        <v>64568785468</v>
      </c>
      <c r="D53" s="18">
        <v>122071901947</v>
      </c>
    </row>
    <row r="54" spans="1:4" ht="18" customHeight="1">
      <c r="A54" s="3">
        <v>2</v>
      </c>
      <c r="B54" s="2" t="s">
        <v>35</v>
      </c>
      <c r="C54" s="18"/>
      <c r="D54" s="18"/>
    </row>
    <row r="55" spans="1:4" ht="18" customHeight="1">
      <c r="A55" s="3">
        <v>3</v>
      </c>
      <c r="B55" s="2" t="s">
        <v>36</v>
      </c>
      <c r="C55" s="18">
        <v>64568785468</v>
      </c>
      <c r="D55" s="18">
        <f>D53</f>
        <v>122071901947</v>
      </c>
    </row>
    <row r="56" spans="1:4" ht="18" customHeight="1">
      <c r="A56" s="3">
        <v>4</v>
      </c>
      <c r="B56" s="2" t="s">
        <v>37</v>
      </c>
      <c r="C56" s="18">
        <v>62009761743</v>
      </c>
      <c r="D56" s="18">
        <v>116157351178</v>
      </c>
    </row>
    <row r="57" spans="1:4" ht="18" customHeight="1">
      <c r="A57" s="3">
        <v>5</v>
      </c>
      <c r="B57" s="2" t="s">
        <v>38</v>
      </c>
      <c r="C57" s="18">
        <v>2559023725</v>
      </c>
      <c r="D57" s="18">
        <v>5914550769</v>
      </c>
    </row>
    <row r="58" spans="1:4" ht="18" customHeight="1">
      <c r="A58" s="3">
        <v>6</v>
      </c>
      <c r="B58" s="2" t="s">
        <v>39</v>
      </c>
      <c r="C58" s="18">
        <v>153421508</v>
      </c>
      <c r="D58" s="18">
        <v>214406025</v>
      </c>
    </row>
    <row r="59" spans="1:4" ht="18" customHeight="1">
      <c r="A59" s="3">
        <v>7</v>
      </c>
      <c r="B59" s="2" t="s">
        <v>40</v>
      </c>
      <c r="C59" s="18">
        <v>169588390</v>
      </c>
      <c r="D59" s="18">
        <v>311883635</v>
      </c>
    </row>
    <row r="60" spans="1:4" ht="18" customHeight="1">
      <c r="A60" s="3">
        <v>8</v>
      </c>
      <c r="B60" s="2" t="s">
        <v>41</v>
      </c>
      <c r="C60" s="18">
        <f>C58-C59</f>
        <v>-16166882</v>
      </c>
      <c r="D60" s="18">
        <f>D58-D59</f>
        <v>-97477610</v>
      </c>
    </row>
    <row r="61" spans="1:4" ht="18" customHeight="1">
      <c r="A61" s="3">
        <v>9</v>
      </c>
      <c r="B61" s="2" t="s">
        <v>42</v>
      </c>
      <c r="C61" s="18">
        <v>709402474</v>
      </c>
      <c r="D61" s="18">
        <v>1338622262</v>
      </c>
    </row>
    <row r="62" spans="1:4" ht="18" customHeight="1">
      <c r="A62" s="3">
        <v>10</v>
      </c>
      <c r="B62" s="2" t="s">
        <v>43</v>
      </c>
      <c r="C62" s="18">
        <v>798903887</v>
      </c>
      <c r="D62" s="18">
        <v>1954767166</v>
      </c>
    </row>
    <row r="63" spans="1:4" ht="18" customHeight="1">
      <c r="A63" s="3">
        <v>11</v>
      </c>
      <c r="B63" s="2" t="s">
        <v>44</v>
      </c>
      <c r="C63" s="18">
        <v>112380497</v>
      </c>
      <c r="D63" s="18">
        <v>218069519</v>
      </c>
    </row>
    <row r="64" spans="1:4" ht="18" customHeight="1">
      <c r="A64" s="3">
        <v>12</v>
      </c>
      <c r="B64" s="2" t="s">
        <v>45</v>
      </c>
      <c r="C64" s="18"/>
      <c r="D64" s="18">
        <v>15493631</v>
      </c>
    </row>
    <row r="65" spans="1:4" ht="18" customHeight="1">
      <c r="A65" s="3">
        <v>13</v>
      </c>
      <c r="B65" s="2" t="s">
        <v>46</v>
      </c>
      <c r="C65" s="18">
        <f>C63-C64</f>
        <v>112380497</v>
      </c>
      <c r="D65" s="18">
        <f>D63-D64</f>
        <v>202575888</v>
      </c>
    </row>
    <row r="66" spans="1:4" ht="18" customHeight="1">
      <c r="A66" s="3">
        <v>14</v>
      </c>
      <c r="B66" s="2" t="s">
        <v>47</v>
      </c>
      <c r="C66" s="18">
        <v>1146930979</v>
      </c>
      <c r="D66" s="18">
        <v>2726259619</v>
      </c>
    </row>
    <row r="67" spans="1:4" ht="18" customHeight="1">
      <c r="A67" s="3">
        <v>15</v>
      </c>
      <c r="B67" s="2" t="s">
        <v>48</v>
      </c>
      <c r="C67" s="18">
        <v>160570337</v>
      </c>
      <c r="D67" s="18">
        <v>381676347</v>
      </c>
    </row>
    <row r="68" spans="1:4" ht="18" customHeight="1">
      <c r="A68" s="3">
        <v>16</v>
      </c>
      <c r="B68" s="2" t="s">
        <v>49</v>
      </c>
      <c r="C68" s="18">
        <f>C66-C67</f>
        <v>986360642</v>
      </c>
      <c r="D68" s="18">
        <f>D66-D67</f>
        <v>2344583272</v>
      </c>
    </row>
    <row r="69" spans="1:4" ht="18" customHeight="1">
      <c r="A69" s="3">
        <v>17</v>
      </c>
      <c r="B69" s="2" t="s">
        <v>50</v>
      </c>
      <c r="C69" s="18">
        <f>C68/1563150</f>
        <v>631.0083114224483</v>
      </c>
      <c r="D69" s="18">
        <f>D68/1563150</f>
        <v>1499.909331797972</v>
      </c>
    </row>
    <row r="70" spans="1:4" ht="18" customHeight="1">
      <c r="A70" s="3">
        <v>18</v>
      </c>
      <c r="B70" s="2" t="s">
        <v>51</v>
      </c>
      <c r="C70" s="18">
        <v>325</v>
      </c>
      <c r="D70" s="18">
        <f>C70*4</f>
        <v>1300</v>
      </c>
    </row>
    <row r="72" spans="1:4" ht="15.75">
      <c r="A72" s="15"/>
      <c r="B72" s="16"/>
      <c r="C72" s="20" t="s">
        <v>75</v>
      </c>
      <c r="D72" s="14"/>
    </row>
    <row r="73" spans="1:4" ht="8.25" customHeight="1">
      <c r="A73" s="15"/>
      <c r="B73" s="16"/>
      <c r="C73" s="20"/>
      <c r="D73" s="14"/>
    </row>
    <row r="74" ht="16.5">
      <c r="C74" s="21" t="s">
        <v>70</v>
      </c>
    </row>
    <row r="75" ht="15">
      <c r="D75" s="19"/>
    </row>
    <row r="76" spans="1:4" ht="15">
      <c r="A76" s="26" t="s">
        <v>52</v>
      </c>
      <c r="B76" s="26"/>
      <c r="C76" s="26"/>
      <c r="D76" s="26"/>
    </row>
  </sheetData>
  <mergeCells count="6">
    <mergeCell ref="A1:B1"/>
    <mergeCell ref="A76:D76"/>
    <mergeCell ref="A50:D50"/>
    <mergeCell ref="A11:D11"/>
    <mergeCell ref="A5:B5"/>
    <mergeCell ref="A6:B6"/>
  </mergeCells>
  <printOptions/>
  <pageMargins left="0.75" right="0.39" top="0.6" bottom="1" header="0.5" footer="0.5"/>
  <pageSetup horizontalDpi="600" verticalDpi="600" orientation="portrait" r:id="rId3"/>
  <legacyDrawing r:id="rId2"/>
  <oleObjects>
    <oleObject progId="" shapeId="15399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C26" sqref="C26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/>
  <printOptions/>
  <pageMargins left="0.21" right="0.36" top="0.6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petajicohn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conham</dc:creator>
  <cp:keywords/>
  <dc:description/>
  <cp:lastModifiedBy>manhdung</cp:lastModifiedBy>
  <cp:lastPrinted>2007-01-30T17:11:45Z</cp:lastPrinted>
  <dcterms:created xsi:type="dcterms:W3CDTF">2007-01-19T22:12:36Z</dcterms:created>
  <dcterms:modified xsi:type="dcterms:W3CDTF">2007-07-24T03:03:43Z</dcterms:modified>
  <cp:category/>
  <cp:version/>
  <cp:contentType/>
  <cp:contentStatus/>
</cp:coreProperties>
</file>